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3년\구입도서 작업\홈피 신착공지\"/>
    </mc:Choice>
  </mc:AlternateContent>
  <xr:revisionPtr revIDLastSave="0" documentId="8_{E655B1A8-7CA4-4CB8-9EF2-0BB73B0718CF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11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8" i="1" l="1"/>
  <c r="A27" i="1"/>
  <c r="A26" i="1"/>
  <c r="B25" i="1"/>
  <c r="A25" i="1"/>
  <c r="B24" i="1"/>
  <c r="A24" i="1"/>
  <c r="B23" i="1"/>
  <c r="A23" i="1"/>
  <c r="B22" i="1"/>
  <c r="A22" i="1"/>
  <c r="B21" i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A7" i="1"/>
  <c r="B6" i="1"/>
  <c r="A6" i="1"/>
  <c r="B5" i="1"/>
  <c r="A5" i="1"/>
  <c r="B4" i="1"/>
  <c r="A4" i="1"/>
</calcChain>
</file>

<file path=xl/sharedStrings.xml><?xml version="1.0" encoding="utf-8"?>
<sst xmlns="http://schemas.openxmlformats.org/spreadsheetml/2006/main" count="437" uniqueCount="351">
  <si>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</si>
  <si>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</si>
  <si>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</si>
  <si>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</si>
  <si>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</si>
  <si>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</si>
  <si>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</si>
  <si>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</si>
  <si>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(구산동)종합자료실_1층</t>
  </si>
  <si>
    <t>(구산동)청소년자료실_3층</t>
  </si>
  <si>
    <t xml:space="preserve">자료실 </t>
    <phoneticPr fontId="1" type="noConversion"/>
  </si>
  <si>
    <t>창비</t>
  </si>
  <si>
    <t>비룡소</t>
  </si>
  <si>
    <t>윤*선</t>
  </si>
  <si>
    <t>사계절</t>
  </si>
  <si>
    <t>(구산동)만화자료실_4층</t>
  </si>
  <si>
    <t>11차 희망도서 목록</t>
    <phoneticPr fontId="1" type="noConversion"/>
  </si>
  <si>
    <t>11차 신착도서 목록</t>
    <phoneticPr fontId="1" type="noConversion"/>
  </si>
  <si>
    <t>(4월 30일까지 신청자 우선 대출 )</t>
    <phoneticPr fontId="1" type="noConversion"/>
  </si>
  <si>
    <t>송준용 지음</t>
  </si>
  <si>
    <t>여의도책방</t>
  </si>
  <si>
    <t>이*름</t>
  </si>
  <si>
    <t>글항아리</t>
  </si>
  <si>
    <t>최*실</t>
  </si>
  <si>
    <t>송*정</t>
  </si>
  <si>
    <t>194-ㅅ656ㄷ</t>
  </si>
  <si>
    <t>김영사</t>
  </si>
  <si>
    <t>홍*경</t>
  </si>
  <si>
    <t>모든 삶은 흐른다</t>
  </si>
  <si>
    <t>Fika(피카)</t>
  </si>
  <si>
    <t>서*미</t>
  </si>
  <si>
    <t>세이노 지음</t>
  </si>
  <si>
    <t>데이원</t>
  </si>
  <si>
    <t>남*정</t>
  </si>
  <si>
    <t>최인아 지음</t>
  </si>
  <si>
    <t>해냄</t>
  </si>
  <si>
    <t>우*주</t>
  </si>
  <si>
    <t>사장학개론</t>
  </si>
  <si>
    <t>김승호 지음</t>
  </si>
  <si>
    <t>스노우폭스북스</t>
  </si>
  <si>
    <t>엘리</t>
  </si>
  <si>
    <t>이*재</t>
  </si>
  <si>
    <t>박은미 외 지음</t>
  </si>
  <si>
    <t>에듀니티</t>
  </si>
  <si>
    <t>주*진</t>
  </si>
  <si>
    <t>책책</t>
  </si>
  <si>
    <t>구*건</t>
  </si>
  <si>
    <t>위즈덤하우스</t>
  </si>
  <si>
    <t>우*희</t>
  </si>
  <si>
    <t>윌북</t>
  </si>
  <si>
    <t>배*영</t>
  </si>
  <si>
    <t>손승현 지음</t>
  </si>
  <si>
    <t>빅피시</t>
  </si>
  <si>
    <t>심*의</t>
  </si>
  <si>
    <t>카시오페아</t>
  </si>
  <si>
    <t>최*숙</t>
  </si>
  <si>
    <t>권준호 지음</t>
  </si>
  <si>
    <t>안그라픽스</t>
  </si>
  <si>
    <t>이*슬</t>
  </si>
  <si>
    <t>류영숙 지음</t>
  </si>
  <si>
    <t>넥서스</t>
  </si>
  <si>
    <t>임*수</t>
  </si>
  <si>
    <t>위너스북</t>
  </si>
  <si>
    <t>김*환</t>
  </si>
  <si>
    <t>이소호 지음</t>
  </si>
  <si>
    <t>문학과지성사</t>
  </si>
  <si>
    <t>노*암</t>
  </si>
  <si>
    <t>양안다 지음</t>
  </si>
  <si>
    <t>문학동네</t>
  </si>
  <si>
    <t>김*주</t>
  </si>
  <si>
    <t>휴일에 하는 용서</t>
  </si>
  <si>
    <t>여세실 지음</t>
  </si>
  <si>
    <t>우아한 언어</t>
  </si>
  <si>
    <t>박선아 지음</t>
  </si>
  <si>
    <t>조*화</t>
  </si>
  <si>
    <t>818-ㄱ864ㄱ</t>
  </si>
  <si>
    <t>김치 공장 블루스</t>
  </si>
  <si>
    <t>김원재 지음</t>
  </si>
  <si>
    <t>안*진</t>
  </si>
  <si>
    <t>818-ㄱ998ㅂ</t>
  </si>
  <si>
    <t>김희선 지음</t>
  </si>
  <si>
    <t>현대문학</t>
  </si>
  <si>
    <t>배*정</t>
  </si>
  <si>
    <t>843-ㅁ612ㅈ</t>
  </si>
  <si>
    <t>청송재</t>
  </si>
  <si>
    <t>챗GPT 사용설명서 : 일주일 만에 대화형 인공지능 챗봇 완전 정복</t>
  </si>
  <si>
    <t>독경 : 2500년 독서 잠언의 집대성</t>
  </si>
  <si>
    <t>유년기를 극복하는 법 : 어린 시절 트라우마를 극복하는 치유의 심리학</t>
  </si>
  <si>
    <t>인생학교 지음 ; 신소희 옮김</t>
  </si>
  <si>
    <t>OrangeD(오렌지디)</t>
  </si>
  <si>
    <t>더 좋은 삶을 위한 철학 : 천사와 악마 사이 더 나은 선택을 위한 안내서</t>
  </si>
  <si>
    <t>마이클 슈어 지음 ; 염지선 옮김</t>
  </si>
  <si>
    <t>로랑스 드빌레르 지음 ; 이주영 옮김</t>
  </si>
  <si>
    <t>세이노의 가르침 : 피보다 진하게 살아라</t>
  </si>
  <si>
    <t>내가 가진 것을 세상이 원하게 하라 : 최인아 대표가 축적한 일과 삶의 인사이트</t>
  </si>
  <si>
    <t>사람들은 죽은 유대인을 사랑한다</t>
  </si>
  <si>
    <t>데어라 혼 지음 ; 서제인 옮김 ; 정희진 해설</t>
  </si>
  <si>
    <t>조현병, 낯선 자아와 떠나는 여행 : 끝없는 절망에서 용기 내어 살아가는 가족들에게</t>
  </si>
  <si>
    <t>앤 데버슨 지음 ; 황수연 옮김</t>
  </si>
  <si>
    <t>꿀잠의 과학 : 불면을 숙면으로 바꾸는 서울대 교수 3인의 처방전</t>
  </si>
  <si>
    <t>김유겸 ; 이유진 ; 최승홍 [공]지음</t>
  </si>
  <si>
    <t>부모의 문답법 : 아이의 마음이 보이는 하버드 대화법 강의</t>
  </si>
  <si>
    <t>리베카 롤런드 지음 ; 이은경 옮김</t>
  </si>
  <si>
    <t>(내 아이를 위한)주의력 수업 : 공부 습관과 생활 태도를 좌우하는 결정적 비밀</t>
  </si>
  <si>
    <t>이임숙 ; 노선미 [공]지음</t>
  </si>
  <si>
    <t>디자이너의 일상과 실천</t>
  </si>
  <si>
    <t>영어 원서, 어디까지 읽어 봤니? : 만만한 영어 원서 완독의 힘</t>
  </si>
  <si>
    <t>내향형 영어의 비밀 : 그동안 우리는 왜 외향형처럼 공부했을까?</t>
  </si>
  <si>
    <t>일간 소울영어 지음</t>
  </si>
  <si>
    <t>홈 스위트 홈 : 이소호 시집</t>
  </si>
  <si>
    <t>천사를 거부하는 우울한 연인에게 : 양안다 시집</t>
  </si>
  <si>
    <t>RHK(알에이치코리아)</t>
  </si>
  <si>
    <t>밤의 약국 : 김희선 에세이</t>
  </si>
  <si>
    <t>좋아요만 좋아하는 세상</t>
  </si>
  <si>
    <t>제니 몰렌 지음 ; 김옥수 옮김</t>
  </si>
  <si>
    <t>유치원 아이들의 학급 자치 이야기</t>
    <phoneticPr fontId="1" type="noConversion"/>
  </si>
  <si>
    <t>감정에 휘둘리는 아이 감정을 잘 다루는 아이</t>
    <phoneticPr fontId="1" type="noConversion"/>
  </si>
  <si>
    <t>공자 ; 주희 외 지음 ; 장밍런 엮음  [공]옮김</t>
    <phoneticPr fontId="1" type="noConversion"/>
  </si>
  <si>
    <t>EG0000060864</t>
  </si>
  <si>
    <t>013.33-ㅋ998ㅍ</t>
  </si>
  <si>
    <t>피렌체 서점 이야기 : 세계 서적상의 왕 베스파시아노, 그리고 르네상스를 만든 책과 작가들</t>
  </si>
  <si>
    <t>로스 킹 지음 ; 최파일 옮김</t>
  </si>
  <si>
    <t>책과함께</t>
  </si>
  <si>
    <t>EG0000060879</t>
  </si>
  <si>
    <t>112-ㅊ298ㄷ</t>
  </si>
  <si>
    <t>당신이 우주다 : 나는 무엇인가, 그리고 왜 이것이 중요한가</t>
  </si>
  <si>
    <t>EG0000060878</t>
  </si>
  <si>
    <t>472.5-ㅁ542ㅅ</t>
  </si>
  <si>
    <t>숲속의 거짓말쟁이들 : 살아남기 위해 속고 속이는 생물 이야기</t>
  </si>
  <si>
    <t>모리 유민 지음 ; 이진원 옮김</t>
  </si>
  <si>
    <t>키라북스</t>
  </si>
  <si>
    <t>EG0000060874</t>
  </si>
  <si>
    <t>598.1-ㅈ924ㅂ</t>
  </si>
  <si>
    <t>(지식채널×)부모의 탄생</t>
  </si>
  <si>
    <t>지식채널e 제작팀 지음</t>
  </si>
  <si>
    <t>EBS BOOKS</t>
  </si>
  <si>
    <t>EG0000060877</t>
  </si>
  <si>
    <t>676.204-ㅇ987ㅍ</t>
  </si>
  <si>
    <t>피아노 시작하는 법 : 새로운 나를 발견하는 기쁨</t>
  </si>
  <si>
    <t>임정연 지음</t>
  </si>
  <si>
    <t>유유</t>
  </si>
  <si>
    <t>EG0000060870</t>
  </si>
  <si>
    <t>811.7-ㅊ158ㅊ-488</t>
  </si>
  <si>
    <t>탕의 영혼들 : 손유미 시집</t>
  </si>
  <si>
    <t>손유미 지음</t>
  </si>
  <si>
    <t>(구산동)종합자료실_4층</t>
  </si>
  <si>
    <t>EG0000060873</t>
  </si>
  <si>
    <t>813.7-ㄱ875ㅎ</t>
  </si>
  <si>
    <t>헬로 베이비 : 김의경 장편소설</t>
  </si>
  <si>
    <t>김의경 지음</t>
  </si>
  <si>
    <t>은행나무</t>
  </si>
  <si>
    <t>EG0000060871</t>
  </si>
  <si>
    <t>813.7-ㅅ372ㄷ</t>
  </si>
  <si>
    <t>두고 온 여름 : 성해나 소설</t>
  </si>
  <si>
    <t>성해나 지음</t>
  </si>
  <si>
    <t>EG0000060869</t>
  </si>
  <si>
    <t>813.7-ㅇ771ㅇ</t>
  </si>
  <si>
    <t>알래스카 한의원 : 이소영 장편소설</t>
  </si>
  <si>
    <t>이소영 지음</t>
  </si>
  <si>
    <t>EG0000060863</t>
  </si>
  <si>
    <t>813.7-ㅈ458삭</t>
  </si>
  <si>
    <t>사랑, 이별, 죽음에 관한 짧은 소설</t>
  </si>
  <si>
    <t>정이현, 임솔아, 정지돈 [공]지음</t>
  </si>
  <si>
    <t>시간의흐름</t>
  </si>
  <si>
    <t>EG0000060867</t>
  </si>
  <si>
    <t>814.7-ㅇ141ㅇ-54</t>
  </si>
  <si>
    <t>손정승 지음</t>
  </si>
  <si>
    <t>위고</t>
  </si>
  <si>
    <t>EG0000060866</t>
  </si>
  <si>
    <t>814.7-ㅇ141ㅇ-55</t>
  </si>
  <si>
    <t>아무튼, 현수동 : '내가 살고 싶은 동네를 상상하고, 빠져들고, 마침내 사랑한다'</t>
  </si>
  <si>
    <t>장강명 지음</t>
  </si>
  <si>
    <t>EG0000060865</t>
  </si>
  <si>
    <t>814.7-ㅇ141ㅇ-56</t>
  </si>
  <si>
    <t>아무튼, 정리 : 엔트로피에 쓸려 가지 않기 위하여</t>
  </si>
  <si>
    <t>주한나 지음</t>
  </si>
  <si>
    <t>EG0000060872</t>
  </si>
  <si>
    <t>818-ㅇ344ㅌ</t>
  </si>
  <si>
    <t>영원과 하루 : 젊은 시인들의 시 창작 에세이</t>
  </si>
  <si>
    <t>유계영 외 지음</t>
  </si>
  <si>
    <t>타이피스트</t>
  </si>
  <si>
    <t>EG0000060868</t>
  </si>
  <si>
    <t>823.7-ㅂ778ㅇ</t>
  </si>
  <si>
    <t>베스트 오브 차이니즈 SF : 중국 여성 SF 걸작선 = The best of Chinese SF</t>
  </si>
  <si>
    <t>시우신위 외 지음 ; 김이삭 옮김</t>
  </si>
  <si>
    <t>아작</t>
  </si>
  <si>
    <t>EG0000060875</t>
  </si>
  <si>
    <t>911.032-ㄱ739ㅅ</t>
  </si>
  <si>
    <t>사라진 비문을 찾아서 : 글씨체로 밝혀낸 광개토태왕비의 진실</t>
  </si>
  <si>
    <t>김병기 지음</t>
  </si>
  <si>
    <t>학고재</t>
  </si>
  <si>
    <t>EG0000060876</t>
  </si>
  <si>
    <t>911.032-ㅇ756ㄱ</t>
  </si>
  <si>
    <t>(새로 쓰는)광개토왕과 장수왕</t>
  </si>
  <si>
    <t>이석연 ; 정재수 [공]지음</t>
  </si>
  <si>
    <t>논형</t>
  </si>
  <si>
    <t>EG0000060892</t>
  </si>
  <si>
    <t>만810-ㄱ437ㅂ-1</t>
  </si>
  <si>
    <t>반짝반짝 컬링부 : [스포츠/예술]. 1</t>
  </si>
  <si>
    <t>곽인근 글·그림</t>
  </si>
  <si>
    <t>문학시대</t>
  </si>
  <si>
    <t>EG0000060893</t>
  </si>
  <si>
    <t>만810-ㄱ437ㅂ-2</t>
  </si>
  <si>
    <t>반짝반짝 컬링부 : [스포츠/예술]. 2</t>
  </si>
  <si>
    <t>EG0000060891</t>
  </si>
  <si>
    <t>만810-ㄴ26ㅈ-6</t>
  </si>
  <si>
    <t>정년이 : [드라마/순정]. 6</t>
  </si>
  <si>
    <t>서이레 글 ; 나몬 그림</t>
  </si>
  <si>
    <t>EG0000060888</t>
  </si>
  <si>
    <t>만810-ㄷ47ㅅ-7</t>
  </si>
  <si>
    <t>숲속의 담 : [SF/판타지] = 'Dam' in the forest. 7</t>
  </si>
  <si>
    <t>다홍 글·그림</t>
  </si>
  <si>
    <t>에이템포미디어</t>
  </si>
  <si>
    <t>EG0000060887</t>
  </si>
  <si>
    <t>만810-ㅅ738ㅈ-9</t>
  </si>
  <si>
    <t>전지적 독자 시점 : [SF/판타지]. 9</t>
  </si>
  <si>
    <t>싱숑 원작 ; 슬리피-C 만화 ; UMI 각색</t>
  </si>
  <si>
    <t>EG0000060889</t>
  </si>
  <si>
    <t>만810-ㅅ772ㅅ-12</t>
  </si>
  <si>
    <t>신의 탑 : [SF/판타지]. 12</t>
  </si>
  <si>
    <t>SIU 글·그림</t>
  </si>
  <si>
    <t>영컴</t>
  </si>
  <si>
    <t>EG0000060894</t>
  </si>
  <si>
    <t>만810-ㅎ715ㅁ-8</t>
  </si>
  <si>
    <t>마른가지에 바람처럼 : [SF/판타지]. 8</t>
  </si>
  <si>
    <t>달새울 글·원작 ; 화음 그림</t>
  </si>
  <si>
    <t>EG0000060890</t>
  </si>
  <si>
    <t>만830-ㄷ29ㅎ</t>
  </si>
  <si>
    <t>현혹하는 것 : [드라마/순정]</t>
  </si>
  <si>
    <t>다니구치 지로 지음 ; 서현아 옮김</t>
  </si>
  <si>
    <t>CG0000025938</t>
  </si>
  <si>
    <t>아170-ㅇ795ㅅ4-1</t>
  </si>
  <si>
    <t>반갑다, 논리야</t>
  </si>
  <si>
    <t>위기철 글 ; 김우선 그림</t>
  </si>
  <si>
    <t>CG0000025937</t>
  </si>
  <si>
    <t>아170-ㅇ795ㅅ4-2</t>
  </si>
  <si>
    <t>논리야, 놀자</t>
  </si>
  <si>
    <t>CG0000025936</t>
  </si>
  <si>
    <t>아170-ㅇ795ㅅ4-3</t>
  </si>
  <si>
    <t>고맙다, 논리야</t>
  </si>
  <si>
    <t>CG0000025930</t>
  </si>
  <si>
    <t>아498-ㅂ748ㅅ</t>
  </si>
  <si>
    <t>새가 된다는 건 : 새들은 어떻게 먹고, 느끼고, 사랑할까</t>
  </si>
  <si>
    <t>원더박스</t>
  </si>
  <si>
    <t>CG0000025946</t>
  </si>
  <si>
    <t>아808.9-창158ㅊ-299</t>
  </si>
  <si>
    <t>불량한 자전거 여행 : 김남중 장편동화. 2, 마지막 여행</t>
  </si>
  <si>
    <t>김남중 지음 ; 문인혜 그림</t>
  </si>
  <si>
    <t>CG0000025933</t>
  </si>
  <si>
    <t>아813.808-북944ㅂ-50</t>
  </si>
  <si>
    <t>수상한 교장실</t>
  </si>
  <si>
    <t>박현숙 글 ; 유영주 그림</t>
  </si>
  <si>
    <t>북멘토</t>
  </si>
  <si>
    <t>CG0000025945</t>
  </si>
  <si>
    <t>아813.8-ㅁ718ㅇ-3</t>
  </si>
  <si>
    <t>우투리 하나린. 3, 용마의 마지막 임무</t>
  </si>
  <si>
    <t>문경민 글 ; 홍연시 그림</t>
  </si>
  <si>
    <t>밝은미래</t>
  </si>
  <si>
    <t>CG0000025944</t>
  </si>
  <si>
    <t>아813.8-ㅁ718ㅇ-4</t>
  </si>
  <si>
    <t>우투리 하나린  : season2. 4, 1999년 사건과 또 다른 우투리</t>
  </si>
  <si>
    <t>CG0000025943</t>
  </si>
  <si>
    <t>아813.8-ㅁ718ㅇ-5</t>
  </si>
  <si>
    <t>우투리 하나린  : season2. 5, 하나린의 누란</t>
  </si>
  <si>
    <t>CG0000025942</t>
  </si>
  <si>
    <t>아813.8-ㅁ718ㅇ-6</t>
  </si>
  <si>
    <t>우투리 하나린  : season2. 6, 리셋 프로젝트</t>
  </si>
  <si>
    <t>CG0000025941</t>
  </si>
  <si>
    <t>아813.8-ㅁ718ㅇ-7</t>
  </si>
  <si>
    <t>우투리 하나린  : season3. 7, 남은 네 사람</t>
  </si>
  <si>
    <t>CG0000025940</t>
  </si>
  <si>
    <t>아813.8-ㅁ718ㅇ-8</t>
  </si>
  <si>
    <t>우투리 하나린  : season3. 8, 휼의 비밀</t>
  </si>
  <si>
    <t>CG0000025939</t>
  </si>
  <si>
    <t>아813.8-ㅂ172ㄷ</t>
  </si>
  <si>
    <t>돌아온 고양이</t>
  </si>
  <si>
    <t>박경리 글 ; 원혜영 그림</t>
  </si>
  <si>
    <t>다산책방</t>
  </si>
  <si>
    <t>CG0000025947</t>
  </si>
  <si>
    <t>아813.8-ㅊ136ㅎ</t>
  </si>
  <si>
    <t>한국의 인어들 : 전설 설화 속 신비한 인어를 찾아서</t>
  </si>
  <si>
    <t>차율이 글 ; 가지 그림</t>
  </si>
  <si>
    <t>고래가숨쉬는도서관</t>
  </si>
  <si>
    <t>CG0000025927</t>
  </si>
  <si>
    <t>아833.8-ㅅ172ㅁ-1</t>
  </si>
  <si>
    <t>매직 아웃. 1, 마법이 사라진 세상</t>
  </si>
  <si>
    <t>사토 마도카 글 ; 탄지 요코 그림 ; 이소담 옮김</t>
  </si>
  <si>
    <t>길벗스쿨</t>
  </si>
  <si>
    <t>CG0000025929</t>
  </si>
  <si>
    <t>아833.8-ㅅ172ㅁ-2</t>
  </si>
  <si>
    <t>매직 아웃. 2, 막을 수 없는 운명</t>
  </si>
  <si>
    <t>CG0000025928</t>
  </si>
  <si>
    <t>아853-ㅍ36ㅎ</t>
  </si>
  <si>
    <t>(세상을 아름답게 만드는)행복한 청소부</t>
  </si>
  <si>
    <t>풀빛</t>
  </si>
  <si>
    <t>CG0000025931</t>
  </si>
  <si>
    <t>아990.8-새194ㅂ-43</t>
  </si>
  <si>
    <t>광개토 대왕 : 고구려의 전성기를 이룬 왕</t>
  </si>
  <si>
    <t>김종렬 글 ; 탁영호 그림</t>
  </si>
  <si>
    <t>CG0000025934</t>
  </si>
  <si>
    <t>유808.9-ㅈ786ㅂ-26</t>
  </si>
  <si>
    <t>옛날 옛날에 산고양이가</t>
  </si>
  <si>
    <t>도이 카야 지음 ; 기쿠치 치키 그림 ; 황진희 옮김</t>
  </si>
  <si>
    <t>주니어RHK</t>
  </si>
  <si>
    <t>CG0000025935</t>
  </si>
  <si>
    <t>유808.9-ㅈ786ㅂ-27</t>
  </si>
  <si>
    <t>맙소사, 나의 나쁜 하루</t>
  </si>
  <si>
    <t>첼시 린 윌리스 지음 ; 염혜원 그림 ; 공경희 옮김</t>
  </si>
  <si>
    <t>CG0000025932</t>
  </si>
  <si>
    <t>유843-ㅎ511이</t>
  </si>
  <si>
    <t>입을 크게 벌리고 기다리면</t>
  </si>
  <si>
    <t>존 헤어 글·그림 ; 이종원 옮김</t>
  </si>
  <si>
    <t>행복한그림책</t>
  </si>
  <si>
    <t>EG0000060882</t>
  </si>
  <si>
    <t>청104-ㅇ865ㅂ</t>
  </si>
  <si>
    <t>불안 쫌 아는 10대 : 프로이트 vs 니체: 내 안의 불안은 어디에서 왔을까?</t>
  </si>
  <si>
    <t>이재환 글 ; 신병근 그림</t>
  </si>
  <si>
    <t>EG0000060886</t>
  </si>
  <si>
    <t>청365.9-ㄱ735ㅊ</t>
  </si>
  <si>
    <t>챗GPT가 내 생각을 훔친다면? : 미래 세대를 위한 지식재산권 수업</t>
  </si>
  <si>
    <t>김미주 지음</t>
  </si>
  <si>
    <t>책폴</t>
  </si>
  <si>
    <t>EG0000060880</t>
  </si>
  <si>
    <t>청410-ㅇ991ㅇ</t>
  </si>
  <si>
    <t>(읽다 보면 감 잡는)요즘 애들 수학</t>
  </si>
  <si>
    <t>임청 지음</t>
  </si>
  <si>
    <t>초록비책공방</t>
  </si>
  <si>
    <t>EG0000060881</t>
  </si>
  <si>
    <t>청651-ㅇ721ㅇ</t>
  </si>
  <si>
    <t>알아두면 쓸모 있는 컬러 잡학사전 : 익숙한 색에 숨은 과학 이야기</t>
  </si>
  <si>
    <t>이리쿠라 다카시 지음 ; 안선주 옮김</t>
  </si>
  <si>
    <t>유엑스리뷰</t>
  </si>
  <si>
    <t>EG0000060884</t>
  </si>
  <si>
    <t>청813.7-ㅇ477ㅂ</t>
  </si>
  <si>
    <t>올해 1학년 3반은 달랐다</t>
  </si>
  <si>
    <t>소향, 범유진, 이필원, 임하곤</t>
  </si>
  <si>
    <t>북오션</t>
  </si>
  <si>
    <t>EG0000060885</t>
  </si>
  <si>
    <t>청813.7-ㅇ993ㅂ</t>
  </si>
  <si>
    <t>비밀 동아리 컨트롤제트 : 임하곤 장편소설</t>
  </si>
  <si>
    <t>임하곤 지음</t>
  </si>
  <si>
    <t>이지북</t>
  </si>
  <si>
    <t>EG0000060883</t>
  </si>
  <si>
    <t>청909-ㅅ462ㅅ=2</t>
  </si>
  <si>
    <t>10대와 통하는 세계사 : 역사를 아는 만큼 미래가 보인다</t>
  </si>
  <si>
    <t>손석춘 글</t>
  </si>
  <si>
    <t>철수와영희</t>
  </si>
  <si>
    <t>아무튼, 드럼 : '나의 현생을 한 번에 꺼줄 스위치를 찾아다녔다'</t>
    <phoneticPr fontId="1" type="noConversion"/>
  </si>
  <si>
    <t xml:space="preserve">디팩 초프라 ; 미나스 카파토스 [공]지음 </t>
    <phoneticPr fontId="1" type="noConversion"/>
  </si>
  <si>
    <t xml:space="preserve">팀 버케드 글 ; 캐서린 레이너 그림 </t>
    <phoneticPr fontId="1" type="noConversion"/>
  </si>
  <si>
    <t>모니카 페트 글 ; 안토니 보라틴스키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</si>
</sst>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3"/>
  <sheetViews>
    <sheetView tabSelected="1" zoomScale="115" zoomScaleNormal="115" workbookViewId="0">
      <selection activeCell="C84" sqref="C84"/>
    </sheetView>
  </sheetViews>
  <sheetFormatPr defaultRowHeight="16.5" x14ac:dyDescent="0.3"/>
  <cols>
    <col min="1" max="1" width="14.25" style="1" bestFit="1" customWidth="1"/>
    <col min="2" max="2" width="21" style="1" bestFit="1" customWidth="1"/>
    <col min="3" max="3" width="76.375" style="1" customWidth="1"/>
    <col min="4" max="4" width="43.125" style="1" customWidth="1"/>
    <col min="5" max="5" width="20.5" style="1" bestFit="1" customWidth="1"/>
    <col min="6" max="6" width="26.5" customWidth="1"/>
  </cols>
  <sheetData>
    <row r="1" spans="1:6" ht="42.75" customHeight="1" x14ac:dyDescent="0.3">
      <c r="A1" s="13" t="s">
        <v>16</v>
      </c>
      <c r="B1" s="14"/>
      <c r="C1" s="14"/>
      <c r="D1" s="14"/>
      <c r="E1" s="14"/>
      <c r="F1" s="15"/>
    </row>
    <row r="2" spans="1:6" ht="15.75" customHeight="1" x14ac:dyDescent="0.3">
      <c r="A2" s="7" t="s">
        <v>18</v>
      </c>
      <c r="B2" s="8"/>
      <c r="C2" s="8"/>
      <c r="D2" s="8"/>
      <c r="E2" s="8"/>
      <c r="F2" s="9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16" t="str">
        <f>"EG0000060858"</f>
        <v>EG0000060858</v>
      </c>
      <c r="B4" s="16" t="str">
        <f>"004.73-ㅅ598ㅊ"</f>
        <v>004.73-ㅅ598ㅊ</v>
      </c>
      <c r="C4" s="16" t="s">
        <v>85</v>
      </c>
      <c r="D4" s="16" t="s">
        <v>19</v>
      </c>
      <c r="E4" s="16" t="s">
        <v>20</v>
      </c>
      <c r="F4" s="16" t="s">
        <v>21</v>
      </c>
    </row>
    <row r="5" spans="1:6" s="5" customFormat="1" x14ac:dyDescent="0.3">
      <c r="A5" s="16" t="str">
        <f>"EG0000060861"</f>
        <v>EG0000060861</v>
      </c>
      <c r="B5" s="16" t="str">
        <f>"029-ㄷ83ㄱ"</f>
        <v>029-ㄷ83ㄱ</v>
      </c>
      <c r="C5" s="16" t="s">
        <v>86</v>
      </c>
      <c r="D5" s="16" t="s">
        <v>117</v>
      </c>
      <c r="E5" s="16" t="s">
        <v>22</v>
      </c>
      <c r="F5" s="16" t="s">
        <v>23</v>
      </c>
    </row>
    <row r="6" spans="1:6" s="5" customFormat="1" x14ac:dyDescent="0.3">
      <c r="A6" s="16" t="str">
        <f>"EG0000060851"</f>
        <v>EG0000060851</v>
      </c>
      <c r="B6" s="16" t="str">
        <f>"186.5-ㅇ963ㅇ"</f>
        <v>186.5-ㅇ963ㅇ</v>
      </c>
      <c r="C6" s="16" t="s">
        <v>87</v>
      </c>
      <c r="D6" s="16" t="s">
        <v>88</v>
      </c>
      <c r="E6" s="16" t="s">
        <v>89</v>
      </c>
      <c r="F6" s="16" t="s">
        <v>24</v>
      </c>
    </row>
    <row r="7" spans="1:6" s="5" customFormat="1" x14ac:dyDescent="0.3">
      <c r="A7" s="16" t="str">
        <f>"EG0000060844"</f>
        <v>EG0000060844</v>
      </c>
      <c r="B7" s="16" t="s">
        <v>25</v>
      </c>
      <c r="C7" s="16" t="s">
        <v>90</v>
      </c>
      <c r="D7" s="16" t="s">
        <v>91</v>
      </c>
      <c r="E7" s="16" t="s">
        <v>26</v>
      </c>
      <c r="F7" s="16" t="s">
        <v>27</v>
      </c>
    </row>
    <row r="8" spans="1:6" s="5" customFormat="1" x14ac:dyDescent="0.3">
      <c r="A8" s="16" t="str">
        <f>"EG0000060843"</f>
        <v>EG0000060843</v>
      </c>
      <c r="B8" s="16" t="str">
        <f>"199.1-ㄷ96ㅁ"</f>
        <v>199.1-ㄷ96ㅁ</v>
      </c>
      <c r="C8" s="16" t="s">
        <v>28</v>
      </c>
      <c r="D8" s="16" t="s">
        <v>92</v>
      </c>
      <c r="E8" s="16" t="s">
        <v>29</v>
      </c>
      <c r="F8" s="16" t="s">
        <v>30</v>
      </c>
    </row>
    <row r="9" spans="1:6" s="5" customFormat="1" x14ac:dyDescent="0.3">
      <c r="A9" s="16" t="str">
        <f>"EG0000060860"</f>
        <v>EG0000060860</v>
      </c>
      <c r="B9" s="16" t="str">
        <f>"325.211-ㅅ386ㅅ"</f>
        <v>325.211-ㅅ386ㅅ</v>
      </c>
      <c r="C9" s="16" t="s">
        <v>93</v>
      </c>
      <c r="D9" s="16" t="s">
        <v>31</v>
      </c>
      <c r="E9" s="16" t="s">
        <v>32</v>
      </c>
      <c r="F9" s="16" t="s">
        <v>33</v>
      </c>
    </row>
    <row r="10" spans="1:6" s="5" customFormat="1" x14ac:dyDescent="0.3">
      <c r="A10" s="16" t="str">
        <f>"EG0000060855"</f>
        <v>EG0000060855</v>
      </c>
      <c r="B10" s="16" t="str">
        <f>"325.211-ㅊ616ㄴ"</f>
        <v>325.211-ㅊ616ㄴ</v>
      </c>
      <c r="C10" s="16" t="s">
        <v>94</v>
      </c>
      <c r="D10" s="16" t="s">
        <v>34</v>
      </c>
      <c r="E10" s="16" t="s">
        <v>35</v>
      </c>
      <c r="F10" s="16" t="s">
        <v>36</v>
      </c>
    </row>
    <row r="11" spans="1:6" s="5" customFormat="1" x14ac:dyDescent="0.3">
      <c r="A11" s="16" t="str">
        <f>"EG0000060862"</f>
        <v>EG0000060862</v>
      </c>
      <c r="B11" s="16" t="str">
        <f>"325.24-ㄱ815ㅅ"</f>
        <v>325.24-ㄱ815ㅅ</v>
      </c>
      <c r="C11" s="16" t="s">
        <v>37</v>
      </c>
      <c r="D11" s="16" t="s">
        <v>38</v>
      </c>
      <c r="E11" s="16" t="s">
        <v>39</v>
      </c>
      <c r="F11" s="16" t="s">
        <v>27</v>
      </c>
    </row>
    <row r="12" spans="1:6" s="5" customFormat="1" x14ac:dyDescent="0.3">
      <c r="A12" s="16" t="str">
        <f>"EG0000060842"</f>
        <v>EG0000060842</v>
      </c>
      <c r="B12" s="16" t="str">
        <f>"334.2-ㅎ597ㅅ"</f>
        <v>334.2-ㅎ597ㅅ</v>
      </c>
      <c r="C12" s="16" t="s">
        <v>95</v>
      </c>
      <c r="D12" s="16" t="s">
        <v>96</v>
      </c>
      <c r="E12" s="16" t="s">
        <v>40</v>
      </c>
      <c r="F12" s="16" t="s">
        <v>41</v>
      </c>
    </row>
    <row r="13" spans="1:6" s="5" customFormat="1" x14ac:dyDescent="0.3">
      <c r="A13" s="16" t="str">
        <f>"EG0000060853"</f>
        <v>EG0000060853</v>
      </c>
      <c r="B13" s="16" t="str">
        <f>"375.16-ㅇ613ㅇ"</f>
        <v>375.16-ㅇ613ㅇ</v>
      </c>
      <c r="C13" s="16" t="s">
        <v>115</v>
      </c>
      <c r="D13" s="16" t="s">
        <v>42</v>
      </c>
      <c r="E13" s="16" t="s">
        <v>43</v>
      </c>
      <c r="F13" s="16" t="s">
        <v>44</v>
      </c>
    </row>
    <row r="14" spans="1:6" s="5" customFormat="1" x14ac:dyDescent="0.3">
      <c r="A14" s="16" t="str">
        <f>"EG0000060854"</f>
        <v>EG0000060854</v>
      </c>
      <c r="B14" s="16" t="str">
        <f>"513.897-ㄷ55ㅈ"</f>
        <v>513.897-ㄷ55ㅈ</v>
      </c>
      <c r="C14" s="16" t="s">
        <v>97</v>
      </c>
      <c r="D14" s="16" t="s">
        <v>98</v>
      </c>
      <c r="E14" s="16" t="s">
        <v>45</v>
      </c>
      <c r="F14" s="16" t="s">
        <v>46</v>
      </c>
    </row>
    <row r="15" spans="1:6" s="5" customFormat="1" x14ac:dyDescent="0.3">
      <c r="A15" s="16" t="str">
        <f>"EG0000060856"</f>
        <v>EG0000060856</v>
      </c>
      <c r="B15" s="16" t="str">
        <f>"517.31-ㄱ866ㄲ"</f>
        <v>517.31-ㄱ866ㄲ</v>
      </c>
      <c r="C15" s="16" t="s">
        <v>99</v>
      </c>
      <c r="D15" s="16" t="s">
        <v>100</v>
      </c>
      <c r="E15" s="16" t="s">
        <v>47</v>
      </c>
      <c r="F15" s="16" t="s">
        <v>48</v>
      </c>
    </row>
    <row r="16" spans="1:6" s="5" customFormat="1" x14ac:dyDescent="0.3">
      <c r="A16" s="16" t="str">
        <f>"EG0000060852"</f>
        <v>EG0000060852</v>
      </c>
      <c r="B16" s="16" t="str">
        <f>"598.1-ㄹ672ㅂ"</f>
        <v>598.1-ㄹ672ㅂ</v>
      </c>
      <c r="C16" s="16" t="s">
        <v>101</v>
      </c>
      <c r="D16" s="16" t="s">
        <v>102</v>
      </c>
      <c r="E16" s="16" t="s">
        <v>49</v>
      </c>
      <c r="F16" s="16" t="s">
        <v>50</v>
      </c>
    </row>
    <row r="17" spans="1:7" s="5" customFormat="1" x14ac:dyDescent="0.3">
      <c r="A17" s="16" t="str">
        <f>"EG0000060859"</f>
        <v>EG0000060859</v>
      </c>
      <c r="B17" s="16" t="str">
        <f>"598.1-ㅅ472ㄱ"</f>
        <v>598.1-ㅅ472ㄱ</v>
      </c>
      <c r="C17" s="16" t="s">
        <v>116</v>
      </c>
      <c r="D17" s="16" t="s">
        <v>51</v>
      </c>
      <c r="E17" s="16" t="s">
        <v>52</v>
      </c>
      <c r="F17" s="16" t="s">
        <v>53</v>
      </c>
    </row>
    <row r="18" spans="1:7" s="5" customFormat="1" x14ac:dyDescent="0.3">
      <c r="A18" s="16" t="str">
        <f>"EG0000060857"</f>
        <v>EG0000060857</v>
      </c>
      <c r="B18" s="16" t="str">
        <f>"598.6-ㅇ856ㅈ"</f>
        <v>598.6-ㅇ856ㅈ</v>
      </c>
      <c r="C18" s="16" t="s">
        <v>103</v>
      </c>
      <c r="D18" s="16" t="s">
        <v>104</v>
      </c>
      <c r="E18" s="16" t="s">
        <v>54</v>
      </c>
      <c r="F18" s="16" t="s">
        <v>55</v>
      </c>
    </row>
    <row r="19" spans="1:7" s="5" customFormat="1" x14ac:dyDescent="0.3">
      <c r="A19" s="16" t="str">
        <f>"EG0000060839"</f>
        <v>EG0000060839</v>
      </c>
      <c r="B19" s="16" t="str">
        <f>"658.04-ㄱ535ㄷ"</f>
        <v>658.04-ㄱ535ㄷ</v>
      </c>
      <c r="C19" s="16" t="s">
        <v>105</v>
      </c>
      <c r="D19" s="16" t="s">
        <v>56</v>
      </c>
      <c r="E19" s="16" t="s">
        <v>57</v>
      </c>
      <c r="F19" s="16" t="s">
        <v>58</v>
      </c>
    </row>
    <row r="20" spans="1:7" s="5" customFormat="1" x14ac:dyDescent="0.3">
      <c r="A20" s="16" t="str">
        <f>"EG0000060848"</f>
        <v>EG0000060848</v>
      </c>
      <c r="B20" s="16" t="str">
        <f>"740.7-ㄹ822ㅇ"</f>
        <v>740.7-ㄹ822ㅇ</v>
      </c>
      <c r="C20" s="16" t="s">
        <v>106</v>
      </c>
      <c r="D20" s="16" t="s">
        <v>59</v>
      </c>
      <c r="E20" s="16" t="s">
        <v>60</v>
      </c>
      <c r="F20" s="16" t="s">
        <v>61</v>
      </c>
    </row>
    <row r="21" spans="1:7" s="5" customFormat="1" x14ac:dyDescent="0.3">
      <c r="A21" s="16" t="str">
        <f>"EG0000060841"</f>
        <v>EG0000060841</v>
      </c>
      <c r="B21" s="16" t="str">
        <f>"740.7-ㅇ965ㄴ"</f>
        <v>740.7-ㅇ965ㄴ</v>
      </c>
      <c r="C21" s="16" t="s">
        <v>107</v>
      </c>
      <c r="D21" s="16" t="s">
        <v>108</v>
      </c>
      <c r="E21" s="16" t="s">
        <v>62</v>
      </c>
      <c r="F21" s="16" t="s">
        <v>63</v>
      </c>
    </row>
    <row r="22" spans="1:7" s="5" customFormat="1" x14ac:dyDescent="0.3">
      <c r="A22" s="16" t="str">
        <f>"EG0000060846"</f>
        <v>EG0000060846</v>
      </c>
      <c r="B22" s="16" t="str">
        <f>"811.7-ㅁ748ㅁ-582"</f>
        <v>811.7-ㅁ748ㅁ-582</v>
      </c>
      <c r="C22" s="16" t="s">
        <v>109</v>
      </c>
      <c r="D22" s="16" t="s">
        <v>64</v>
      </c>
      <c r="E22" s="16" t="s">
        <v>65</v>
      </c>
      <c r="F22" s="16" t="s">
        <v>66</v>
      </c>
    </row>
    <row r="23" spans="1:7" s="5" customFormat="1" x14ac:dyDescent="0.3">
      <c r="A23" s="16" t="str">
        <f>"EG0000060850"</f>
        <v>EG0000060850</v>
      </c>
      <c r="B23" s="16" t="str">
        <f>"811.7-ㅁ748무-186"</f>
        <v>811.7-ㅁ748무-186</v>
      </c>
      <c r="C23" s="16" t="s">
        <v>110</v>
      </c>
      <c r="D23" s="16" t="s">
        <v>67</v>
      </c>
      <c r="E23" s="16" t="s">
        <v>68</v>
      </c>
      <c r="F23" s="16" t="s">
        <v>69</v>
      </c>
    </row>
    <row r="24" spans="1:7" s="5" customFormat="1" x14ac:dyDescent="0.3">
      <c r="A24" s="16" t="str">
        <f>"EG0000060845"</f>
        <v>EG0000060845</v>
      </c>
      <c r="B24" s="16" t="str">
        <f>"811.7-ㅊ158ㅊ-487"</f>
        <v>811.7-ㅊ158ㅊ-487</v>
      </c>
      <c r="C24" s="16" t="s">
        <v>70</v>
      </c>
      <c r="D24" s="16" t="s">
        <v>71</v>
      </c>
      <c r="E24" s="16" t="s">
        <v>11</v>
      </c>
      <c r="F24" s="16" t="s">
        <v>66</v>
      </c>
    </row>
    <row r="25" spans="1:7" s="5" customFormat="1" x14ac:dyDescent="0.3">
      <c r="A25" s="16" t="str">
        <f>"EG0000060840"</f>
        <v>EG0000060840</v>
      </c>
      <c r="B25" s="16" t="str">
        <f>"814.7-ㅂ316우"</f>
        <v>814.7-ㅂ316우</v>
      </c>
      <c r="C25" s="16" t="s">
        <v>72</v>
      </c>
      <c r="D25" s="16" t="s">
        <v>73</v>
      </c>
      <c r="E25" s="16" t="s">
        <v>47</v>
      </c>
      <c r="F25" s="16" t="s">
        <v>74</v>
      </c>
    </row>
    <row r="26" spans="1:7" s="5" customFormat="1" x14ac:dyDescent="0.3">
      <c r="A26" s="16" t="str">
        <f>"EG0000060847"</f>
        <v>EG0000060847</v>
      </c>
      <c r="B26" s="16" t="s">
        <v>75</v>
      </c>
      <c r="C26" s="16" t="s">
        <v>76</v>
      </c>
      <c r="D26" s="16" t="s">
        <v>77</v>
      </c>
      <c r="E26" s="16" t="s">
        <v>111</v>
      </c>
      <c r="F26" s="16" t="s">
        <v>78</v>
      </c>
    </row>
    <row r="27" spans="1:7" s="5" customFormat="1" x14ac:dyDescent="0.3">
      <c r="A27" s="16" t="str">
        <f>"EG0000060849"</f>
        <v>EG0000060849</v>
      </c>
      <c r="B27" s="16" t="s">
        <v>79</v>
      </c>
      <c r="C27" s="16" t="s">
        <v>112</v>
      </c>
      <c r="D27" s="16" t="s">
        <v>80</v>
      </c>
      <c r="E27" s="16" t="s">
        <v>81</v>
      </c>
      <c r="F27" s="16" t="s">
        <v>82</v>
      </c>
    </row>
    <row r="28" spans="1:7" s="5" customFormat="1" x14ac:dyDescent="0.3">
      <c r="A28" s="16" t="str">
        <f>"EG0000060838"</f>
        <v>EG0000060838</v>
      </c>
      <c r="B28" s="16" t="s">
        <v>83</v>
      </c>
      <c r="C28" s="16" t="s">
        <v>113</v>
      </c>
      <c r="D28" s="16" t="s">
        <v>114</v>
      </c>
      <c r="E28" s="16" t="s">
        <v>84</v>
      </c>
      <c r="F28" s="16" t="s">
        <v>13</v>
      </c>
    </row>
    <row r="29" spans="1:7" s="4" customFormat="1" ht="48" customHeight="1" x14ac:dyDescent="0.3">
      <c r="A29" s="10" t="s">
        <v>17</v>
      </c>
      <c r="B29" s="11"/>
      <c r="C29" s="11"/>
      <c r="D29" s="11"/>
      <c r="E29" s="11"/>
      <c r="F29" s="12"/>
    </row>
    <row r="30" spans="1:7" s="2" customFormat="1" ht="22.5" customHeight="1" x14ac:dyDescent="0.3">
      <c r="A30" s="3" t="s">
        <v>0</v>
      </c>
      <c r="B30" s="3" t="s">
        <v>1</v>
      </c>
      <c r="C30" s="3" t="s">
        <v>2</v>
      </c>
      <c r="D30" s="3" t="s">
        <v>4</v>
      </c>
      <c r="E30" s="3" t="s">
        <v>3</v>
      </c>
      <c r="F30" s="3" t="s">
        <v>10</v>
      </c>
    </row>
    <row r="31" spans="1:7" s="4" customFormat="1" x14ac:dyDescent="0.3">
      <c r="A31" s="6" t="s">
        <v>118</v>
      </c>
      <c r="B31" s="6" t="s">
        <v>119</v>
      </c>
      <c r="C31" s="6" t="s">
        <v>120</v>
      </c>
      <c r="D31" s="6" t="s">
        <v>121</v>
      </c>
      <c r="E31" s="6" t="s">
        <v>122</v>
      </c>
      <c r="F31" s="6" t="s">
        <v>8</v>
      </c>
      <c r="G31" s="17"/>
    </row>
    <row r="32" spans="1:7" s="4" customFormat="1" x14ac:dyDescent="0.3">
      <c r="A32" s="6" t="s">
        <v>123</v>
      </c>
      <c r="B32" s="6" t="s">
        <v>124</v>
      </c>
      <c r="C32" s="6" t="s">
        <v>125</v>
      </c>
      <c r="D32" s="6" t="s">
        <v>348</v>
      </c>
      <c r="E32" s="6" t="s">
        <v>26</v>
      </c>
      <c r="F32" s="6" t="s">
        <v>8</v>
      </c>
      <c r="G32" s="17"/>
    </row>
    <row r="33" spans="1:7" s="4" customFormat="1" x14ac:dyDescent="0.3">
      <c r="A33" s="6" t="s">
        <v>126</v>
      </c>
      <c r="B33" s="6" t="s">
        <v>127</v>
      </c>
      <c r="C33" s="6" t="s">
        <v>128</v>
      </c>
      <c r="D33" s="6" t="s">
        <v>129</v>
      </c>
      <c r="E33" s="6" t="s">
        <v>130</v>
      </c>
      <c r="F33" s="6" t="s">
        <v>7</v>
      </c>
      <c r="G33" s="17"/>
    </row>
    <row r="34" spans="1:7" s="4" customFormat="1" x14ac:dyDescent="0.3">
      <c r="A34" s="6" t="s">
        <v>131</v>
      </c>
      <c r="B34" s="6" t="s">
        <v>132</v>
      </c>
      <c r="C34" s="6" t="s">
        <v>133</v>
      </c>
      <c r="D34" s="6" t="s">
        <v>134</v>
      </c>
      <c r="E34" s="6" t="s">
        <v>135</v>
      </c>
      <c r="F34" s="6" t="s">
        <v>7</v>
      </c>
      <c r="G34" s="17"/>
    </row>
    <row r="35" spans="1:7" s="4" customFormat="1" x14ac:dyDescent="0.3">
      <c r="A35" s="6" t="s">
        <v>136</v>
      </c>
      <c r="B35" s="6" t="s">
        <v>137</v>
      </c>
      <c r="C35" s="6" t="s">
        <v>138</v>
      </c>
      <c r="D35" s="6" t="s">
        <v>139</v>
      </c>
      <c r="E35" s="6" t="s">
        <v>140</v>
      </c>
      <c r="F35" s="6" t="s">
        <v>7</v>
      </c>
      <c r="G35" s="17"/>
    </row>
    <row r="36" spans="1:7" s="4" customFormat="1" x14ac:dyDescent="0.3">
      <c r="A36" s="6" t="s">
        <v>141</v>
      </c>
      <c r="B36" s="6" t="s">
        <v>142</v>
      </c>
      <c r="C36" s="6" t="s">
        <v>143</v>
      </c>
      <c r="D36" s="6" t="s">
        <v>144</v>
      </c>
      <c r="E36" s="6" t="s">
        <v>11</v>
      </c>
      <c r="F36" s="6" t="s">
        <v>145</v>
      </c>
      <c r="G36" s="17"/>
    </row>
    <row r="37" spans="1:7" s="4" customFormat="1" x14ac:dyDescent="0.3">
      <c r="A37" s="6" t="s">
        <v>146</v>
      </c>
      <c r="B37" s="6" t="s">
        <v>147</v>
      </c>
      <c r="C37" s="6" t="s">
        <v>148</v>
      </c>
      <c r="D37" s="6" t="s">
        <v>149</v>
      </c>
      <c r="E37" s="6" t="s">
        <v>150</v>
      </c>
      <c r="F37" s="6" t="s">
        <v>145</v>
      </c>
      <c r="G37" s="17"/>
    </row>
    <row r="38" spans="1:7" x14ac:dyDescent="0.3">
      <c r="A38" s="6" t="s">
        <v>151</v>
      </c>
      <c r="B38" s="6" t="s">
        <v>152</v>
      </c>
      <c r="C38" s="6" t="s">
        <v>153</v>
      </c>
      <c r="D38" s="6" t="s">
        <v>154</v>
      </c>
      <c r="E38" s="6" t="s">
        <v>11</v>
      </c>
      <c r="F38" s="6" t="s">
        <v>145</v>
      </c>
      <c r="G38" s="17"/>
    </row>
    <row r="39" spans="1:7" x14ac:dyDescent="0.3">
      <c r="A39" s="6" t="s">
        <v>155</v>
      </c>
      <c r="B39" s="6" t="s">
        <v>156</v>
      </c>
      <c r="C39" s="6" t="s">
        <v>157</v>
      </c>
      <c r="D39" s="6" t="s">
        <v>158</v>
      </c>
      <c r="E39" s="6" t="s">
        <v>14</v>
      </c>
      <c r="F39" s="6" t="s">
        <v>145</v>
      </c>
      <c r="G39" s="17"/>
    </row>
    <row r="40" spans="1:7" x14ac:dyDescent="0.3">
      <c r="A40" s="6" t="s">
        <v>159</v>
      </c>
      <c r="B40" s="6" t="s">
        <v>160</v>
      </c>
      <c r="C40" s="6" t="s">
        <v>161</v>
      </c>
      <c r="D40" s="6" t="s">
        <v>162</v>
      </c>
      <c r="E40" s="6" t="s">
        <v>163</v>
      </c>
      <c r="F40" s="6" t="s">
        <v>145</v>
      </c>
      <c r="G40" s="17"/>
    </row>
    <row r="41" spans="1:7" x14ac:dyDescent="0.3">
      <c r="A41" s="6" t="s">
        <v>164</v>
      </c>
      <c r="B41" s="6" t="s">
        <v>165</v>
      </c>
      <c r="C41" s="6" t="s">
        <v>347</v>
      </c>
      <c r="D41" s="6" t="s">
        <v>166</v>
      </c>
      <c r="E41" s="6" t="s">
        <v>167</v>
      </c>
      <c r="F41" s="6" t="s">
        <v>145</v>
      </c>
      <c r="G41" s="17"/>
    </row>
    <row r="42" spans="1:7" x14ac:dyDescent="0.3">
      <c r="A42" s="6" t="s">
        <v>168</v>
      </c>
      <c r="B42" s="6" t="s">
        <v>169</v>
      </c>
      <c r="C42" s="6" t="s">
        <v>170</v>
      </c>
      <c r="D42" s="6" t="s">
        <v>171</v>
      </c>
      <c r="E42" s="6" t="s">
        <v>167</v>
      </c>
      <c r="F42" s="6" t="s">
        <v>145</v>
      </c>
      <c r="G42" s="17"/>
    </row>
    <row r="43" spans="1:7" x14ac:dyDescent="0.3">
      <c r="A43" s="6" t="s">
        <v>172</v>
      </c>
      <c r="B43" s="6" t="s">
        <v>173</v>
      </c>
      <c r="C43" s="6" t="s">
        <v>174</v>
      </c>
      <c r="D43" s="6" t="s">
        <v>175</v>
      </c>
      <c r="E43" s="6" t="s">
        <v>167</v>
      </c>
      <c r="F43" s="6" t="s">
        <v>145</v>
      </c>
      <c r="G43" s="17"/>
    </row>
    <row r="44" spans="1:7" x14ac:dyDescent="0.3">
      <c r="A44" s="6" t="s">
        <v>176</v>
      </c>
      <c r="B44" s="6" t="s">
        <v>177</v>
      </c>
      <c r="C44" s="6" t="s">
        <v>178</v>
      </c>
      <c r="D44" s="6" t="s">
        <v>179</v>
      </c>
      <c r="E44" s="6" t="s">
        <v>180</v>
      </c>
      <c r="F44" s="6" t="s">
        <v>145</v>
      </c>
      <c r="G44" s="17"/>
    </row>
    <row r="45" spans="1:7" x14ac:dyDescent="0.3">
      <c r="A45" s="6" t="s">
        <v>181</v>
      </c>
      <c r="B45" s="6" t="s">
        <v>182</v>
      </c>
      <c r="C45" s="6" t="s">
        <v>183</v>
      </c>
      <c r="D45" s="6" t="s">
        <v>184</v>
      </c>
      <c r="E45" s="6" t="s">
        <v>185</v>
      </c>
      <c r="F45" s="6" t="s">
        <v>145</v>
      </c>
      <c r="G45" s="17"/>
    </row>
    <row r="46" spans="1:7" x14ac:dyDescent="0.3">
      <c r="A46" s="6" t="s">
        <v>186</v>
      </c>
      <c r="B46" s="6" t="s">
        <v>187</v>
      </c>
      <c r="C46" s="6" t="s">
        <v>188</v>
      </c>
      <c r="D46" s="6" t="s">
        <v>189</v>
      </c>
      <c r="E46" s="6" t="s">
        <v>190</v>
      </c>
      <c r="F46" s="6" t="s">
        <v>8</v>
      </c>
      <c r="G46" s="17"/>
    </row>
    <row r="47" spans="1:7" x14ac:dyDescent="0.3">
      <c r="A47" s="6" t="s">
        <v>191</v>
      </c>
      <c r="B47" s="6" t="s">
        <v>192</v>
      </c>
      <c r="C47" s="6" t="s">
        <v>193</v>
      </c>
      <c r="D47" s="6" t="s">
        <v>194</v>
      </c>
      <c r="E47" s="6" t="s">
        <v>195</v>
      </c>
      <c r="F47" s="6" t="s">
        <v>8</v>
      </c>
      <c r="G47" s="17"/>
    </row>
    <row r="48" spans="1:7" x14ac:dyDescent="0.3">
      <c r="A48" s="6" t="s">
        <v>196</v>
      </c>
      <c r="B48" s="6" t="s">
        <v>197</v>
      </c>
      <c r="C48" s="6" t="s">
        <v>198</v>
      </c>
      <c r="D48" s="6" t="s">
        <v>199</v>
      </c>
      <c r="E48" s="6" t="s">
        <v>200</v>
      </c>
      <c r="F48" s="6" t="s">
        <v>15</v>
      </c>
      <c r="G48" s="17"/>
    </row>
    <row r="49" spans="1:7" x14ac:dyDescent="0.3">
      <c r="A49" s="6" t="s">
        <v>201</v>
      </c>
      <c r="B49" s="6" t="s">
        <v>202</v>
      </c>
      <c r="C49" s="6" t="s">
        <v>203</v>
      </c>
      <c r="D49" s="6" t="s">
        <v>199</v>
      </c>
      <c r="E49" s="6" t="s">
        <v>200</v>
      </c>
      <c r="F49" s="6" t="s">
        <v>15</v>
      </c>
      <c r="G49" s="17"/>
    </row>
    <row r="50" spans="1:7" x14ac:dyDescent="0.3">
      <c r="A50" s="6" t="s">
        <v>204</v>
      </c>
      <c r="B50" s="6" t="s">
        <v>205</v>
      </c>
      <c r="C50" s="6" t="s">
        <v>206</v>
      </c>
      <c r="D50" s="6" t="s">
        <v>207</v>
      </c>
      <c r="E50" s="6" t="s">
        <v>68</v>
      </c>
      <c r="F50" s="6" t="s">
        <v>15</v>
      </c>
      <c r="G50" s="17"/>
    </row>
    <row r="51" spans="1:7" x14ac:dyDescent="0.3">
      <c r="A51" s="6" t="s">
        <v>208</v>
      </c>
      <c r="B51" s="6" t="s">
        <v>209</v>
      </c>
      <c r="C51" s="6" t="s">
        <v>210</v>
      </c>
      <c r="D51" s="6" t="s">
        <v>211</v>
      </c>
      <c r="E51" s="6" t="s">
        <v>212</v>
      </c>
      <c r="F51" s="6" t="s">
        <v>15</v>
      </c>
      <c r="G51" s="17"/>
    </row>
    <row r="52" spans="1:7" x14ac:dyDescent="0.3">
      <c r="A52" s="6" t="s">
        <v>213</v>
      </c>
      <c r="B52" s="6" t="s">
        <v>214</v>
      </c>
      <c r="C52" s="6" t="s">
        <v>215</v>
      </c>
      <c r="D52" s="6" t="s">
        <v>216</v>
      </c>
      <c r="E52" s="6" t="s">
        <v>212</v>
      </c>
      <c r="F52" s="6" t="s">
        <v>15</v>
      </c>
      <c r="G52" s="17"/>
    </row>
    <row r="53" spans="1:7" x14ac:dyDescent="0.3">
      <c r="A53" s="6" t="s">
        <v>217</v>
      </c>
      <c r="B53" s="6" t="s">
        <v>218</v>
      </c>
      <c r="C53" s="6" t="s">
        <v>219</v>
      </c>
      <c r="D53" s="6" t="s">
        <v>220</v>
      </c>
      <c r="E53" s="6" t="s">
        <v>221</v>
      </c>
      <c r="F53" s="6" t="s">
        <v>15</v>
      </c>
      <c r="G53" s="17"/>
    </row>
    <row r="54" spans="1:7" x14ac:dyDescent="0.3">
      <c r="A54" s="6" t="s">
        <v>222</v>
      </c>
      <c r="B54" s="6" t="s">
        <v>223</v>
      </c>
      <c r="C54" s="6" t="s">
        <v>224</v>
      </c>
      <c r="D54" s="6" t="s">
        <v>225</v>
      </c>
      <c r="E54" s="6" t="s">
        <v>221</v>
      </c>
      <c r="F54" s="6" t="s">
        <v>15</v>
      </c>
      <c r="G54" s="17"/>
    </row>
    <row r="55" spans="1:7" x14ac:dyDescent="0.3">
      <c r="A55" s="6" t="s">
        <v>226</v>
      </c>
      <c r="B55" s="6" t="s">
        <v>227</v>
      </c>
      <c r="C55" s="6" t="s">
        <v>228</v>
      </c>
      <c r="D55" s="6" t="s">
        <v>229</v>
      </c>
      <c r="E55" s="6" t="s">
        <v>68</v>
      </c>
      <c r="F55" s="6" t="s">
        <v>15</v>
      </c>
      <c r="G55" s="17"/>
    </row>
    <row r="56" spans="1:7" x14ac:dyDescent="0.3">
      <c r="A56" s="6" t="s">
        <v>230</v>
      </c>
      <c r="B56" s="6" t="s">
        <v>231</v>
      </c>
      <c r="C56" s="6" t="s">
        <v>232</v>
      </c>
      <c r="D56" s="6" t="s">
        <v>233</v>
      </c>
      <c r="E56" s="6" t="s">
        <v>14</v>
      </c>
      <c r="F56" s="6" t="s">
        <v>6</v>
      </c>
      <c r="G56" s="17"/>
    </row>
    <row r="57" spans="1:7" x14ac:dyDescent="0.3">
      <c r="A57" s="6" t="s">
        <v>234</v>
      </c>
      <c r="B57" s="6" t="s">
        <v>235</v>
      </c>
      <c r="C57" s="6" t="s">
        <v>236</v>
      </c>
      <c r="D57" s="6" t="s">
        <v>233</v>
      </c>
      <c r="E57" s="6" t="s">
        <v>14</v>
      </c>
      <c r="F57" s="6" t="s">
        <v>6</v>
      </c>
      <c r="G57" s="17"/>
    </row>
    <row r="58" spans="1:7" x14ac:dyDescent="0.3">
      <c r="A58" s="6" t="s">
        <v>237</v>
      </c>
      <c r="B58" s="6" t="s">
        <v>238</v>
      </c>
      <c r="C58" s="6" t="s">
        <v>239</v>
      </c>
      <c r="D58" s="6" t="s">
        <v>233</v>
      </c>
      <c r="E58" s="6" t="s">
        <v>14</v>
      </c>
      <c r="F58" s="6" t="s">
        <v>6</v>
      </c>
      <c r="G58" s="17"/>
    </row>
    <row r="59" spans="1:7" x14ac:dyDescent="0.3">
      <c r="A59" s="6" t="s">
        <v>240</v>
      </c>
      <c r="B59" s="6" t="s">
        <v>241</v>
      </c>
      <c r="C59" s="6" t="s">
        <v>242</v>
      </c>
      <c r="D59" s="6" t="s">
        <v>349</v>
      </c>
      <c r="E59" s="6" t="s">
        <v>243</v>
      </c>
      <c r="F59" s="6" t="s">
        <v>6</v>
      </c>
      <c r="G59" s="17"/>
    </row>
    <row r="60" spans="1:7" x14ac:dyDescent="0.3">
      <c r="A60" s="6" t="s">
        <v>244</v>
      </c>
      <c r="B60" s="6" t="s">
        <v>245</v>
      </c>
      <c r="C60" s="6" t="s">
        <v>246</v>
      </c>
      <c r="D60" s="6" t="s">
        <v>247</v>
      </c>
      <c r="E60" s="6" t="s">
        <v>11</v>
      </c>
      <c r="F60" s="6" t="s">
        <v>6</v>
      </c>
      <c r="G60" s="17"/>
    </row>
    <row r="61" spans="1:7" x14ac:dyDescent="0.3">
      <c r="A61" s="6" t="s">
        <v>248</v>
      </c>
      <c r="B61" s="6" t="s">
        <v>249</v>
      </c>
      <c r="C61" s="6" t="s">
        <v>250</v>
      </c>
      <c r="D61" s="6" t="s">
        <v>251</v>
      </c>
      <c r="E61" s="6" t="s">
        <v>252</v>
      </c>
      <c r="F61" s="6" t="s">
        <v>6</v>
      </c>
      <c r="G61" s="17"/>
    </row>
    <row r="62" spans="1:7" x14ac:dyDescent="0.3">
      <c r="A62" s="6" t="s">
        <v>253</v>
      </c>
      <c r="B62" s="6" t="s">
        <v>254</v>
      </c>
      <c r="C62" s="6" t="s">
        <v>255</v>
      </c>
      <c r="D62" s="6" t="s">
        <v>256</v>
      </c>
      <c r="E62" s="6" t="s">
        <v>257</v>
      </c>
      <c r="F62" s="6" t="s">
        <v>6</v>
      </c>
      <c r="G62" s="17"/>
    </row>
    <row r="63" spans="1:7" x14ac:dyDescent="0.3">
      <c r="A63" s="6" t="s">
        <v>258</v>
      </c>
      <c r="B63" s="6" t="s">
        <v>259</v>
      </c>
      <c r="C63" s="6" t="s">
        <v>260</v>
      </c>
      <c r="D63" s="6" t="s">
        <v>256</v>
      </c>
      <c r="E63" s="6" t="s">
        <v>257</v>
      </c>
      <c r="F63" s="6" t="s">
        <v>6</v>
      </c>
      <c r="G63" s="17"/>
    </row>
    <row r="64" spans="1:7" x14ac:dyDescent="0.3">
      <c r="A64" s="6" t="s">
        <v>261</v>
      </c>
      <c r="B64" s="6" t="s">
        <v>262</v>
      </c>
      <c r="C64" s="6" t="s">
        <v>263</v>
      </c>
      <c r="D64" s="6" t="s">
        <v>256</v>
      </c>
      <c r="E64" s="6" t="s">
        <v>257</v>
      </c>
      <c r="F64" s="6" t="s">
        <v>6</v>
      </c>
      <c r="G64" s="17"/>
    </row>
    <row r="65" spans="1:7" x14ac:dyDescent="0.3">
      <c r="A65" s="6" t="s">
        <v>264</v>
      </c>
      <c r="B65" s="6" t="s">
        <v>265</v>
      </c>
      <c r="C65" s="6" t="s">
        <v>266</v>
      </c>
      <c r="D65" s="6" t="s">
        <v>256</v>
      </c>
      <c r="E65" s="6" t="s">
        <v>257</v>
      </c>
      <c r="F65" s="6" t="s">
        <v>6</v>
      </c>
      <c r="G65" s="17"/>
    </row>
    <row r="66" spans="1:7" x14ac:dyDescent="0.3">
      <c r="A66" s="6" t="s">
        <v>267</v>
      </c>
      <c r="B66" s="6" t="s">
        <v>268</v>
      </c>
      <c r="C66" s="6" t="s">
        <v>269</v>
      </c>
      <c r="D66" s="6" t="s">
        <v>256</v>
      </c>
      <c r="E66" s="6" t="s">
        <v>257</v>
      </c>
      <c r="F66" s="6" t="s">
        <v>6</v>
      </c>
      <c r="G66" s="17"/>
    </row>
    <row r="67" spans="1:7" x14ac:dyDescent="0.3">
      <c r="A67" s="6" t="s">
        <v>270</v>
      </c>
      <c r="B67" s="6" t="s">
        <v>271</v>
      </c>
      <c r="C67" s="6" t="s">
        <v>272</v>
      </c>
      <c r="D67" s="6" t="s">
        <v>256</v>
      </c>
      <c r="E67" s="6" t="s">
        <v>257</v>
      </c>
      <c r="F67" s="6" t="s">
        <v>6</v>
      </c>
      <c r="G67" s="17"/>
    </row>
    <row r="68" spans="1:7" x14ac:dyDescent="0.3">
      <c r="A68" s="6" t="s">
        <v>273</v>
      </c>
      <c r="B68" s="6" t="s">
        <v>274</v>
      </c>
      <c r="C68" s="6" t="s">
        <v>275</v>
      </c>
      <c r="D68" s="6" t="s">
        <v>276</v>
      </c>
      <c r="E68" s="6" t="s">
        <v>277</v>
      </c>
      <c r="F68" s="6" t="s">
        <v>6</v>
      </c>
      <c r="G68" s="17"/>
    </row>
    <row r="69" spans="1:7" x14ac:dyDescent="0.3">
      <c r="A69" s="6" t="s">
        <v>278</v>
      </c>
      <c r="B69" s="6" t="s">
        <v>279</v>
      </c>
      <c r="C69" s="6" t="s">
        <v>280</v>
      </c>
      <c r="D69" s="6" t="s">
        <v>281</v>
      </c>
      <c r="E69" s="6" t="s">
        <v>282</v>
      </c>
      <c r="F69" s="6" t="s">
        <v>6</v>
      </c>
      <c r="G69" s="17"/>
    </row>
    <row r="70" spans="1:7" x14ac:dyDescent="0.3">
      <c r="A70" s="6" t="s">
        <v>283</v>
      </c>
      <c r="B70" s="6" t="s">
        <v>284</v>
      </c>
      <c r="C70" s="6" t="s">
        <v>285</v>
      </c>
      <c r="D70" s="6" t="s">
        <v>286</v>
      </c>
      <c r="E70" s="6" t="s">
        <v>287</v>
      </c>
      <c r="F70" s="6" t="s">
        <v>6</v>
      </c>
      <c r="G70" s="17"/>
    </row>
    <row r="71" spans="1:7" x14ac:dyDescent="0.3">
      <c r="A71" s="6" t="s">
        <v>288</v>
      </c>
      <c r="B71" s="6" t="s">
        <v>289</v>
      </c>
      <c r="C71" s="6" t="s">
        <v>290</v>
      </c>
      <c r="D71" s="6" t="s">
        <v>286</v>
      </c>
      <c r="E71" s="6" t="s">
        <v>287</v>
      </c>
      <c r="F71" s="6" t="s">
        <v>6</v>
      </c>
      <c r="G71" s="17"/>
    </row>
    <row r="72" spans="1:7" x14ac:dyDescent="0.3">
      <c r="A72" s="6" t="s">
        <v>291</v>
      </c>
      <c r="B72" s="6" t="s">
        <v>292</v>
      </c>
      <c r="C72" s="6" t="s">
        <v>293</v>
      </c>
      <c r="D72" s="6" t="s">
        <v>350</v>
      </c>
      <c r="E72" s="6" t="s">
        <v>294</v>
      </c>
      <c r="F72" s="6" t="s">
        <v>6</v>
      </c>
      <c r="G72" s="17"/>
    </row>
    <row r="73" spans="1:7" x14ac:dyDescent="0.3">
      <c r="A73" s="6" t="s">
        <v>295</v>
      </c>
      <c r="B73" s="6" t="s">
        <v>296</v>
      </c>
      <c r="C73" s="6" t="s">
        <v>297</v>
      </c>
      <c r="D73" s="6" t="s">
        <v>298</v>
      </c>
      <c r="E73" s="6" t="s">
        <v>12</v>
      </c>
      <c r="F73" s="6" t="s">
        <v>6</v>
      </c>
      <c r="G73" s="17"/>
    </row>
    <row r="74" spans="1:7" x14ac:dyDescent="0.3">
      <c r="A74" s="6" t="s">
        <v>299</v>
      </c>
      <c r="B74" s="6" t="s">
        <v>300</v>
      </c>
      <c r="C74" s="6" t="s">
        <v>301</v>
      </c>
      <c r="D74" s="6" t="s">
        <v>302</v>
      </c>
      <c r="E74" s="6" t="s">
        <v>303</v>
      </c>
      <c r="F74" s="6" t="s">
        <v>6</v>
      </c>
      <c r="G74" s="17"/>
    </row>
    <row r="75" spans="1:7" x14ac:dyDescent="0.3">
      <c r="A75" s="6" t="s">
        <v>304</v>
      </c>
      <c r="B75" s="6" t="s">
        <v>305</v>
      </c>
      <c r="C75" s="6" t="s">
        <v>306</v>
      </c>
      <c r="D75" s="6" t="s">
        <v>307</v>
      </c>
      <c r="E75" s="6" t="s">
        <v>303</v>
      </c>
      <c r="F75" s="6" t="s">
        <v>6</v>
      </c>
      <c r="G75" s="17"/>
    </row>
    <row r="76" spans="1:7" x14ac:dyDescent="0.3">
      <c r="A76" s="6" t="s">
        <v>308</v>
      </c>
      <c r="B76" s="6" t="s">
        <v>309</v>
      </c>
      <c r="C76" s="6" t="s">
        <v>310</v>
      </c>
      <c r="D76" s="6" t="s">
        <v>311</v>
      </c>
      <c r="E76" s="6" t="s">
        <v>312</v>
      </c>
      <c r="F76" s="6" t="s">
        <v>6</v>
      </c>
      <c r="G76" s="17"/>
    </row>
    <row r="77" spans="1:7" x14ac:dyDescent="0.3">
      <c r="A77" s="6" t="s">
        <v>313</v>
      </c>
      <c r="B77" s="6" t="s">
        <v>314</v>
      </c>
      <c r="C77" s="6" t="s">
        <v>315</v>
      </c>
      <c r="D77" s="6" t="s">
        <v>316</v>
      </c>
      <c r="E77" s="6" t="s">
        <v>294</v>
      </c>
      <c r="F77" s="6" t="s">
        <v>9</v>
      </c>
      <c r="G77" s="17"/>
    </row>
    <row r="78" spans="1:7" x14ac:dyDescent="0.3">
      <c r="A78" s="6" t="s">
        <v>317</v>
      </c>
      <c r="B78" s="6" t="s">
        <v>318</v>
      </c>
      <c r="C78" s="6" t="s">
        <v>319</v>
      </c>
      <c r="D78" s="6" t="s">
        <v>320</v>
      </c>
      <c r="E78" s="6" t="s">
        <v>321</v>
      </c>
      <c r="F78" s="6" t="s">
        <v>9</v>
      </c>
      <c r="G78" s="17"/>
    </row>
    <row r="79" spans="1:7" x14ac:dyDescent="0.3">
      <c r="A79" s="6" t="s">
        <v>322</v>
      </c>
      <c r="B79" s="6" t="s">
        <v>323</v>
      </c>
      <c r="C79" s="6" t="s">
        <v>324</v>
      </c>
      <c r="D79" s="6" t="s">
        <v>325</v>
      </c>
      <c r="E79" s="6" t="s">
        <v>326</v>
      </c>
      <c r="F79" s="6" t="s">
        <v>9</v>
      </c>
      <c r="G79" s="17"/>
    </row>
    <row r="80" spans="1:7" x14ac:dyDescent="0.3">
      <c r="A80" s="6" t="s">
        <v>327</v>
      </c>
      <c r="B80" s="6" t="s">
        <v>328</v>
      </c>
      <c r="C80" s="6" t="s">
        <v>329</v>
      </c>
      <c r="D80" s="6" t="s">
        <v>330</v>
      </c>
      <c r="E80" s="6" t="s">
        <v>331</v>
      </c>
      <c r="F80" s="6" t="s">
        <v>9</v>
      </c>
      <c r="G80" s="17"/>
    </row>
    <row r="81" spans="1:7" x14ac:dyDescent="0.3">
      <c r="A81" s="6" t="s">
        <v>332</v>
      </c>
      <c r="B81" s="6" t="s">
        <v>333</v>
      </c>
      <c r="C81" s="6" t="s">
        <v>334</v>
      </c>
      <c r="D81" s="6" t="s">
        <v>335</v>
      </c>
      <c r="E81" s="6" t="s">
        <v>336</v>
      </c>
      <c r="F81" s="6" t="s">
        <v>9</v>
      </c>
      <c r="G81" s="17"/>
    </row>
    <row r="82" spans="1:7" x14ac:dyDescent="0.3">
      <c r="A82" s="6" t="s">
        <v>337</v>
      </c>
      <c r="B82" s="6" t="s">
        <v>338</v>
      </c>
      <c r="C82" s="6" t="s">
        <v>339</v>
      </c>
      <c r="D82" s="6" t="s">
        <v>340</v>
      </c>
      <c r="E82" s="6" t="s">
        <v>341</v>
      </c>
      <c r="F82" s="6" t="s">
        <v>9</v>
      </c>
      <c r="G82" s="17"/>
    </row>
    <row r="83" spans="1:7" x14ac:dyDescent="0.3">
      <c r="A83" s="6" t="s">
        <v>342</v>
      </c>
      <c r="B83" s="6" t="s">
        <v>343</v>
      </c>
      <c r="C83" s="6" t="s">
        <v>344</v>
      </c>
      <c r="D83" s="6" t="s">
        <v>345</v>
      </c>
      <c r="E83" s="6" t="s">
        <v>346</v>
      </c>
      <c r="F83" s="6" t="s">
        <v>9</v>
      </c>
      <c r="G83" s="17"/>
    </row>
  </sheetData>
  <mergeCells count="3">
    <mergeCell ref="A2:F2"/>
    <mergeCell ref="A29:F29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2023-05-09T06:39:21Z</dcterms:modified>
</cp:coreProperties>
</file>